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3\f\DATA FROM OLD PC 21082021\olddata\SLBCDEPT\187 SLBC Sep, 2025\Alphabetic Annexure\"/>
    </mc:Choice>
  </mc:AlternateContent>
  <xr:revisionPtr revIDLastSave="0" documentId="13_ncr:1_{A2DC2C86-973F-4998-9AD5-DC3D3319A48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BW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" l="1"/>
  <c r="F31" i="2"/>
  <c r="L16" i="2" l="1"/>
  <c r="N16" i="2"/>
  <c r="J16" i="2"/>
  <c r="M31" i="2" l="1"/>
  <c r="K31" i="2"/>
  <c r="I31" i="2"/>
  <c r="H31" i="2"/>
  <c r="D31" i="2"/>
  <c r="C31" i="2"/>
  <c r="G4" i="2"/>
  <c r="L4" i="2" s="1"/>
  <c r="G5" i="2"/>
  <c r="J5" i="2" s="1"/>
  <c r="G6" i="2"/>
  <c r="J6" i="2" s="1"/>
  <c r="G17" i="2"/>
  <c r="J17" i="2" s="1"/>
  <c r="G7" i="2"/>
  <c r="J7" i="2" s="1"/>
  <c r="G8" i="2"/>
  <c r="J8" i="2" s="1"/>
  <c r="G19" i="2"/>
  <c r="J19" i="2" s="1"/>
  <c r="G20" i="2"/>
  <c r="N20" i="2" s="1"/>
  <c r="G21" i="2"/>
  <c r="L21" i="2" s="1"/>
  <c r="G22" i="2"/>
  <c r="J22" i="2" s="1"/>
  <c r="G23" i="2"/>
  <c r="J23" i="2" s="1"/>
  <c r="G9" i="2"/>
  <c r="J9" i="2" s="1"/>
  <c r="G10" i="2"/>
  <c r="J10" i="2" s="1"/>
  <c r="G24" i="2"/>
  <c r="J24" i="2" s="1"/>
  <c r="G25" i="2"/>
  <c r="L25" i="2" s="1"/>
  <c r="G26" i="2"/>
  <c r="N26" i="2" s="1"/>
  <c r="G27" i="2"/>
  <c r="L27" i="2" s="1"/>
  <c r="G11" i="2"/>
  <c r="J11" i="2" s="1"/>
  <c r="G12" i="2"/>
  <c r="J12" i="2" s="1"/>
  <c r="G28" i="2"/>
  <c r="J28" i="2" s="1"/>
  <c r="G29" i="2"/>
  <c r="J29" i="2" s="1"/>
  <c r="G13" i="2"/>
  <c r="N13" i="2" s="1"/>
  <c r="G14" i="2"/>
  <c r="J14" i="2" s="1"/>
  <c r="G15" i="2"/>
  <c r="J15" i="2" s="1"/>
  <c r="G30" i="2"/>
  <c r="J30" i="2" s="1"/>
  <c r="G18" i="2"/>
  <c r="L18" i="2" s="1"/>
  <c r="N29" i="2" l="1"/>
  <c r="G31" i="2"/>
  <c r="N31" i="2" s="1"/>
  <c r="J13" i="2"/>
  <c r="L24" i="2"/>
  <c r="J4" i="2"/>
  <c r="L20" i="2"/>
  <c r="J27" i="2"/>
  <c r="L30" i="2"/>
  <c r="L19" i="2"/>
  <c r="N25" i="2"/>
  <c r="J26" i="2"/>
  <c r="L8" i="2"/>
  <c r="N24" i="2"/>
  <c r="J25" i="2"/>
  <c r="L13" i="2"/>
  <c r="N10" i="2"/>
  <c r="J21" i="2"/>
  <c r="L29" i="2"/>
  <c r="N30" i="2"/>
  <c r="N19" i="2"/>
  <c r="J20" i="2"/>
  <c r="L26" i="2"/>
  <c r="N15" i="2"/>
  <c r="N8" i="2"/>
  <c r="N7" i="2"/>
  <c r="L15" i="2"/>
  <c r="L10" i="2"/>
  <c r="L7" i="2"/>
  <c r="N14" i="2"/>
  <c r="N28" i="2"/>
  <c r="N9" i="2"/>
  <c r="N17" i="2"/>
  <c r="L14" i="2"/>
  <c r="L28" i="2"/>
  <c r="L9" i="2"/>
  <c r="L17" i="2"/>
  <c r="N12" i="2"/>
  <c r="N23" i="2"/>
  <c r="N6" i="2"/>
  <c r="L12" i="2"/>
  <c r="L23" i="2"/>
  <c r="L6" i="2"/>
  <c r="N11" i="2"/>
  <c r="N22" i="2"/>
  <c r="N5" i="2"/>
  <c r="L11" i="2"/>
  <c r="L22" i="2"/>
  <c r="L5" i="2"/>
  <c r="N27" i="2"/>
  <c r="N21" i="2"/>
  <c r="N4" i="2"/>
  <c r="N18" i="2"/>
  <c r="J18" i="2"/>
  <c r="L31" i="2" l="1"/>
  <c r="J31" i="2"/>
</calcChain>
</file>

<file path=xl/sharedStrings.xml><?xml version="1.0" encoding="utf-8"?>
<sst xmlns="http://schemas.openxmlformats.org/spreadsheetml/2006/main" count="45" uniqueCount="45">
  <si>
    <t>Zero Balance Account</t>
  </si>
  <si>
    <t>Indian Overseas Bank</t>
  </si>
  <si>
    <t>IndusInd Bank Ltd</t>
  </si>
  <si>
    <t>Kotak Mahindra Bank Ltd</t>
  </si>
  <si>
    <t>Punjab National Bank</t>
  </si>
  <si>
    <t>State Bank of India</t>
  </si>
  <si>
    <t>UCO Bank</t>
  </si>
  <si>
    <t>Union Bank of India</t>
  </si>
  <si>
    <t>Axis Bank Ltd</t>
  </si>
  <si>
    <t>Bank of Baroda</t>
  </si>
  <si>
    <t>Bank of India</t>
  </si>
  <si>
    <t>Bank of Maharashtra</t>
  </si>
  <si>
    <t>Canara Bank</t>
  </si>
  <si>
    <t>Central Bank of India</t>
  </si>
  <si>
    <t>HDFC Bank Ltd</t>
  </si>
  <si>
    <t>ICICI Bank Ltd</t>
  </si>
  <si>
    <t>IDBI Bank Ltd.</t>
  </si>
  <si>
    <t>Indian Bank</t>
  </si>
  <si>
    <t>Yes Bank Ltd</t>
  </si>
  <si>
    <t>City Union Bank Ltd</t>
  </si>
  <si>
    <t>Federal Bank Ltd</t>
  </si>
  <si>
    <t>Karur Vysya Bank</t>
  </si>
  <si>
    <t>Punjab &amp; Sind Bank</t>
  </si>
  <si>
    <t>South Indian Bank Ltd</t>
  </si>
  <si>
    <t>RBL Bank Ltd</t>
  </si>
  <si>
    <t>Jammu &amp; Kashmir Bank Ltd</t>
  </si>
  <si>
    <t>Annexure - A</t>
  </si>
  <si>
    <t>Sr. No.</t>
  </si>
  <si>
    <t>Bank</t>
  </si>
  <si>
    <t>Rural</t>
  </si>
  <si>
    <t>Urban</t>
  </si>
  <si>
    <t>Total</t>
  </si>
  <si>
    <t>Total Amount   (in Lacs)</t>
  </si>
  <si>
    <t>Aadhaar No. Seeded</t>
  </si>
  <si>
    <t>% Aadhaar Seeding</t>
  </si>
  <si>
    <t>% Zero Balance A/c</t>
  </si>
  <si>
    <t>RuPay Card issued</t>
  </si>
  <si>
    <t>% RuPay Card Issued</t>
  </si>
  <si>
    <t>DCCBs</t>
  </si>
  <si>
    <t>Gujarat Gramin Bank</t>
  </si>
  <si>
    <t>Total Account as of 31.03.2025</t>
  </si>
  <si>
    <t>Total Account as of 29.10.2025</t>
  </si>
  <si>
    <t>Total Account as of 23.07.2025</t>
  </si>
  <si>
    <t>Source: DFS FI Plan Portal</t>
  </si>
  <si>
    <t>Bank wise cumulative progress under PMJDY as of 29.10.2025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</si>
</sst>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2"/>
      <color theme="1"/>
      <name val="Arial Black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33" borderId="0" xfId="0" applyFont="1" applyFill="1" applyAlignment="1">
      <alignment horizontal="center" vertical="center" wrapText="1"/>
    </xf>
    <xf numFmtId="0" fontId="20" fillId="33" borderId="10" xfId="0" applyFont="1" applyFill="1" applyBorder="1"/>
    <xf numFmtId="2" fontId="20" fillId="33" borderId="10" xfId="0" applyNumberFormat="1" applyFont="1" applyFill="1" applyBorder="1"/>
    <xf numFmtId="1" fontId="20" fillId="33" borderId="10" xfId="0" applyNumberFormat="1" applyFont="1" applyFill="1" applyBorder="1"/>
    <xf numFmtId="10" fontId="20" fillId="33" borderId="10" xfId="1" applyNumberFormat="1" applyFont="1" applyFill="1" applyBorder="1" applyAlignment="1">
      <alignment vertical="center"/>
    </xf>
    <xf numFmtId="0" fontId="20" fillId="0" borderId="10" xfId="0" applyFont="1" applyBorder="1"/>
    <xf numFmtId="10" fontId="21" fillId="33" borderId="10" xfId="1" applyNumberFormat="1" applyFont="1" applyFill="1" applyBorder="1" applyAlignment="1">
      <alignment vertical="center"/>
    </xf>
    <xf numFmtId="0" fontId="21" fillId="0" borderId="10" xfId="0" applyFont="1" applyBorder="1"/>
    <xf numFmtId="0" fontId="21" fillId="33" borderId="10" xfId="0" applyFont="1" applyFill="1" applyBorder="1"/>
    <xf numFmtId="2" fontId="21" fillId="0" borderId="10" xfId="0" applyNumberFormat="1" applyFont="1" applyBorder="1"/>
    <xf numFmtId="1" fontId="21" fillId="0" borderId="10" xfId="0" applyNumberFormat="1" applyFont="1" applyBorder="1"/>
    <xf numFmtId="0" fontId="20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32"/>
  <sheetViews>
    <sheetView tabSelected="1" workbookViewId="0">
      <selection sqref="A1:N32"/>
    </sheetView>
  </sheetViews>
  <sheetFormatPr defaultRowHeight="15" x14ac:dyDescent="0.25"/>
  <cols>
    <col min="1" max="1" width="7.85546875" style="16" bestFit="1" customWidth="1"/>
    <col min="2" max="2" width="30.5703125" bestFit="1" customWidth="1"/>
    <col min="3" max="3" width="11.5703125" hidden="1" customWidth="1"/>
    <col min="4" max="4" width="10.28515625" hidden="1" customWidth="1"/>
    <col min="5" max="7" width="15.85546875" customWidth="1"/>
    <col min="8" max="8" width="14.42578125" bestFit="1" customWidth="1"/>
    <col min="9" max="9" width="13.28515625" bestFit="1" customWidth="1"/>
    <col min="10" max="10" width="10.5703125" bestFit="1" customWidth="1"/>
    <col min="11" max="11" width="10.7109375" bestFit="1" customWidth="1"/>
    <col min="12" max="12" width="9.42578125" bestFit="1" customWidth="1"/>
    <col min="13" max="13" width="13.140625" bestFit="1" customWidth="1"/>
    <col min="14" max="14" width="10.5703125" bestFit="1" customWidth="1"/>
  </cols>
  <sheetData>
    <row r="1" spans="1:19" ht="29.25" customHeight="1" x14ac:dyDescent="0.65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9" ht="23.25" x14ac:dyDescent="0.25">
      <c r="A2" s="19" t="s">
        <v>44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9" ht="45" x14ac:dyDescent="0.25">
      <c r="A3" s="1" t="s">
        <v>27</v>
      </c>
      <c r="B3" s="1" t="s">
        <v>28</v>
      </c>
      <c r="C3" s="1" t="s">
        <v>29</v>
      </c>
      <c r="D3" s="1" t="s">
        <v>30</v>
      </c>
      <c r="E3" s="1" t="s">
        <v>40</v>
      </c>
      <c r="F3" s="1" t="s">
        <v>42</v>
      </c>
      <c r="G3" s="2" t="s">
        <v>41</v>
      </c>
      <c r="H3" s="1" t="s">
        <v>32</v>
      </c>
      <c r="I3" s="1" t="s">
        <v>33</v>
      </c>
      <c r="J3" s="2" t="s">
        <v>34</v>
      </c>
      <c r="K3" s="1" t="s">
        <v>0</v>
      </c>
      <c r="L3" s="2" t="s">
        <v>35</v>
      </c>
      <c r="M3" s="1" t="s">
        <v>36</v>
      </c>
      <c r="N3" s="2" t="s">
        <v>37</v>
      </c>
      <c r="P3" s="4"/>
      <c r="Q3" s="3"/>
      <c r="R3" s="3"/>
      <c r="S3" s="3"/>
    </row>
    <row r="4" spans="1:19" x14ac:dyDescent="0.25">
      <c r="A4" s="15">
        <v>1</v>
      </c>
      <c r="B4" s="9" t="s">
        <v>9</v>
      </c>
      <c r="C4" s="5">
        <v>5941941</v>
      </c>
      <c r="D4" s="5">
        <v>1722894</v>
      </c>
      <c r="E4" s="5">
        <v>7650351</v>
      </c>
      <c r="F4" s="5">
        <v>7680887</v>
      </c>
      <c r="G4" s="5">
        <f t="shared" ref="G4:G30" si="0">C4+D4</f>
        <v>7664835</v>
      </c>
      <c r="H4" s="6">
        <v>518896.72765870002</v>
      </c>
      <c r="I4" s="7">
        <v>6872158</v>
      </c>
      <c r="J4" s="8">
        <f t="shared" ref="J4:J31" si="1">I4/G4</f>
        <v>0.89658264006987753</v>
      </c>
      <c r="K4" s="7">
        <v>352458</v>
      </c>
      <c r="L4" s="8">
        <f t="shared" ref="L4:L31" si="2">K4/G4</f>
        <v>4.5983768730833735E-2</v>
      </c>
      <c r="M4" s="7">
        <v>5947252</v>
      </c>
      <c r="N4" s="8">
        <f t="shared" ref="N4:N31" si="3">M4/G4</f>
        <v>0.7759138976899046</v>
      </c>
    </row>
    <row r="5" spans="1:19" x14ac:dyDescent="0.25">
      <c r="A5" s="15">
        <v>2</v>
      </c>
      <c r="B5" s="9" t="s">
        <v>10</v>
      </c>
      <c r="C5" s="5">
        <v>661421</v>
      </c>
      <c r="D5" s="5">
        <v>323331</v>
      </c>
      <c r="E5" s="5">
        <v>975785</v>
      </c>
      <c r="F5" s="5">
        <v>980758</v>
      </c>
      <c r="G5" s="5">
        <f t="shared" si="0"/>
        <v>984752</v>
      </c>
      <c r="H5" s="6">
        <v>55922.140646999986</v>
      </c>
      <c r="I5" s="7">
        <v>893260</v>
      </c>
      <c r="J5" s="8">
        <f t="shared" si="1"/>
        <v>0.90709132857815977</v>
      </c>
      <c r="K5" s="7">
        <v>62658</v>
      </c>
      <c r="L5" s="8">
        <f t="shared" si="2"/>
        <v>6.3628202836856385E-2</v>
      </c>
      <c r="M5" s="7">
        <v>894930</v>
      </c>
      <c r="N5" s="8">
        <f t="shared" si="3"/>
        <v>0.90878718702779993</v>
      </c>
    </row>
    <row r="6" spans="1:19" x14ac:dyDescent="0.25">
      <c r="A6" s="15">
        <v>3</v>
      </c>
      <c r="B6" s="9" t="s">
        <v>11</v>
      </c>
      <c r="C6" s="5">
        <v>73712</v>
      </c>
      <c r="D6" s="5">
        <v>110811</v>
      </c>
      <c r="E6" s="5">
        <v>173408</v>
      </c>
      <c r="F6" s="5">
        <v>179300</v>
      </c>
      <c r="G6" s="5">
        <f t="shared" si="0"/>
        <v>184523</v>
      </c>
      <c r="H6" s="6">
        <v>9631.2834199999998</v>
      </c>
      <c r="I6" s="7">
        <v>172615</v>
      </c>
      <c r="J6" s="8">
        <f t="shared" si="1"/>
        <v>0.93546603946391504</v>
      </c>
      <c r="K6" s="7">
        <v>14682</v>
      </c>
      <c r="L6" s="8">
        <f t="shared" si="2"/>
        <v>7.9567316811454403E-2</v>
      </c>
      <c r="M6" s="7">
        <v>151053</v>
      </c>
      <c r="N6" s="8">
        <f t="shared" si="3"/>
        <v>0.81861339778780962</v>
      </c>
    </row>
    <row r="7" spans="1:19" x14ac:dyDescent="0.25">
      <c r="A7" s="15">
        <v>4</v>
      </c>
      <c r="B7" s="9" t="s">
        <v>12</v>
      </c>
      <c r="C7" s="5">
        <v>186529</v>
      </c>
      <c r="D7" s="5">
        <v>211725</v>
      </c>
      <c r="E7" s="5">
        <v>367321</v>
      </c>
      <c r="F7" s="5">
        <v>383540</v>
      </c>
      <c r="G7" s="5">
        <f t="shared" si="0"/>
        <v>398254</v>
      </c>
      <c r="H7" s="6">
        <v>23734.742429000002</v>
      </c>
      <c r="I7" s="7">
        <v>349833</v>
      </c>
      <c r="J7" s="8">
        <f t="shared" si="1"/>
        <v>0.87841678928523004</v>
      </c>
      <c r="K7" s="7">
        <v>52344</v>
      </c>
      <c r="L7" s="8">
        <f t="shared" si="2"/>
        <v>0.13143370813601371</v>
      </c>
      <c r="M7" s="7">
        <v>260798</v>
      </c>
      <c r="N7" s="8">
        <f t="shared" si="3"/>
        <v>0.65485343524484374</v>
      </c>
    </row>
    <row r="8" spans="1:19" x14ac:dyDescent="0.25">
      <c r="A8" s="15">
        <v>5</v>
      </c>
      <c r="B8" s="9" t="s">
        <v>13</v>
      </c>
      <c r="C8" s="5">
        <v>205391</v>
      </c>
      <c r="D8" s="5">
        <v>115114</v>
      </c>
      <c r="E8" s="5">
        <v>319119</v>
      </c>
      <c r="F8" s="5">
        <v>320174</v>
      </c>
      <c r="G8" s="5">
        <f t="shared" si="0"/>
        <v>320505</v>
      </c>
      <c r="H8" s="6">
        <v>14714.976186100001</v>
      </c>
      <c r="I8" s="7">
        <v>291348</v>
      </c>
      <c r="J8" s="8">
        <f t="shared" si="1"/>
        <v>0.90902794028174283</v>
      </c>
      <c r="K8" s="7">
        <v>30004</v>
      </c>
      <c r="L8" s="8">
        <f t="shared" si="2"/>
        <v>9.3614764200246489E-2</v>
      </c>
      <c r="M8" s="7">
        <v>172324</v>
      </c>
      <c r="N8" s="8">
        <f t="shared" si="3"/>
        <v>0.53766399900157569</v>
      </c>
    </row>
    <row r="9" spans="1:19" x14ac:dyDescent="0.25">
      <c r="A9" s="15">
        <v>6</v>
      </c>
      <c r="B9" s="9" t="s">
        <v>17</v>
      </c>
      <c r="C9" s="5">
        <v>76924</v>
      </c>
      <c r="D9" s="5">
        <v>140081</v>
      </c>
      <c r="E9" s="5">
        <v>203782</v>
      </c>
      <c r="F9" s="5">
        <v>215321</v>
      </c>
      <c r="G9" s="5">
        <f t="shared" si="0"/>
        <v>217005</v>
      </c>
      <c r="H9" s="6">
        <v>7650.1922437999983</v>
      </c>
      <c r="I9" s="7">
        <v>120256</v>
      </c>
      <c r="J9" s="8">
        <f t="shared" si="1"/>
        <v>0.55416234648971219</v>
      </c>
      <c r="K9" s="7">
        <v>28127</v>
      </c>
      <c r="L9" s="8">
        <f t="shared" si="2"/>
        <v>0.12961452501094445</v>
      </c>
      <c r="M9" s="7">
        <v>127628</v>
      </c>
      <c r="N9" s="8">
        <f t="shared" si="3"/>
        <v>0.58813391396511605</v>
      </c>
    </row>
    <row r="10" spans="1:19" x14ac:dyDescent="0.25">
      <c r="A10" s="15">
        <v>7</v>
      </c>
      <c r="B10" s="9" t="s">
        <v>1</v>
      </c>
      <c r="C10" s="5">
        <v>75286</v>
      </c>
      <c r="D10" s="5">
        <v>151831</v>
      </c>
      <c r="E10" s="5">
        <v>216388</v>
      </c>
      <c r="F10" s="5">
        <v>222333</v>
      </c>
      <c r="G10" s="5">
        <f t="shared" si="0"/>
        <v>227117</v>
      </c>
      <c r="H10" s="6">
        <v>9031.3513106999999</v>
      </c>
      <c r="I10" s="7">
        <v>217784</v>
      </c>
      <c r="J10" s="8">
        <f t="shared" si="1"/>
        <v>0.95890664283166827</v>
      </c>
      <c r="K10" s="7">
        <v>5624</v>
      </c>
      <c r="L10" s="8">
        <f t="shared" si="2"/>
        <v>2.4762567311121579E-2</v>
      </c>
      <c r="M10" s="7">
        <v>215947</v>
      </c>
      <c r="N10" s="8">
        <f t="shared" si="3"/>
        <v>0.95081830069963935</v>
      </c>
    </row>
    <row r="11" spans="1:19" x14ac:dyDescent="0.25">
      <c r="A11" s="15">
        <v>8</v>
      </c>
      <c r="B11" s="9" t="s">
        <v>22</v>
      </c>
      <c r="C11" s="5">
        <v>4037</v>
      </c>
      <c r="D11" s="5">
        <v>43743</v>
      </c>
      <c r="E11" s="5">
        <v>35640</v>
      </c>
      <c r="F11" s="5">
        <v>43597</v>
      </c>
      <c r="G11" s="5">
        <f t="shared" si="0"/>
        <v>47780</v>
      </c>
      <c r="H11" s="6">
        <v>755.45920000000001</v>
      </c>
      <c r="I11" s="7">
        <v>40796</v>
      </c>
      <c r="J11" s="8">
        <f t="shared" si="1"/>
        <v>0.85383005441607362</v>
      </c>
      <c r="K11" s="7">
        <v>6913</v>
      </c>
      <c r="L11" s="8">
        <f t="shared" si="2"/>
        <v>0.14468396818752616</v>
      </c>
      <c r="M11" s="7">
        <v>28032</v>
      </c>
      <c r="N11" s="8">
        <f t="shared" si="3"/>
        <v>0.58668899120971119</v>
      </c>
    </row>
    <row r="12" spans="1:19" x14ac:dyDescent="0.25">
      <c r="A12" s="15">
        <v>9</v>
      </c>
      <c r="B12" s="9" t="s">
        <v>4</v>
      </c>
      <c r="C12" s="5">
        <v>216260</v>
      </c>
      <c r="D12" s="5">
        <v>207097</v>
      </c>
      <c r="E12" s="5">
        <v>417550</v>
      </c>
      <c r="F12" s="5">
        <v>414369</v>
      </c>
      <c r="G12" s="5">
        <f t="shared" si="0"/>
        <v>423357</v>
      </c>
      <c r="H12" s="6">
        <v>17614.811588899996</v>
      </c>
      <c r="I12" s="7">
        <v>394052</v>
      </c>
      <c r="J12" s="8">
        <f t="shared" si="1"/>
        <v>0.93077946036087744</v>
      </c>
      <c r="K12" s="7">
        <v>64593</v>
      </c>
      <c r="L12" s="8">
        <f t="shared" si="2"/>
        <v>0.15257336007199598</v>
      </c>
      <c r="M12" s="7">
        <v>331719</v>
      </c>
      <c r="N12" s="8">
        <f t="shared" si="3"/>
        <v>0.7835443845265343</v>
      </c>
    </row>
    <row r="13" spans="1:19" x14ac:dyDescent="0.25">
      <c r="A13" s="15">
        <v>10</v>
      </c>
      <c r="B13" s="9" t="s">
        <v>5</v>
      </c>
      <c r="C13" s="5">
        <v>3191322</v>
      </c>
      <c r="D13" s="5">
        <v>1206003</v>
      </c>
      <c r="E13" s="5">
        <v>4299834</v>
      </c>
      <c r="F13" s="5">
        <v>4354839</v>
      </c>
      <c r="G13" s="5">
        <f t="shared" si="0"/>
        <v>4397325</v>
      </c>
      <c r="H13" s="6">
        <v>191329.60489940003</v>
      </c>
      <c r="I13" s="7">
        <v>3904768</v>
      </c>
      <c r="J13" s="8">
        <f t="shared" si="1"/>
        <v>0.88798712853837281</v>
      </c>
      <c r="K13" s="7">
        <v>138286</v>
      </c>
      <c r="L13" s="8">
        <f t="shared" si="2"/>
        <v>3.14477551693359E-2</v>
      </c>
      <c r="M13" s="7">
        <v>3687786</v>
      </c>
      <c r="N13" s="8">
        <f t="shared" si="3"/>
        <v>0.83864303866555234</v>
      </c>
    </row>
    <row r="14" spans="1:19" x14ac:dyDescent="0.25">
      <c r="A14" s="15">
        <v>11</v>
      </c>
      <c r="B14" s="9" t="s">
        <v>6</v>
      </c>
      <c r="C14" s="5">
        <v>53330</v>
      </c>
      <c r="D14" s="5">
        <v>180640</v>
      </c>
      <c r="E14" s="5">
        <v>224535</v>
      </c>
      <c r="F14" s="5">
        <v>228127</v>
      </c>
      <c r="G14" s="5">
        <f t="shared" si="0"/>
        <v>233970</v>
      </c>
      <c r="H14" s="6">
        <v>9013.6328900000008</v>
      </c>
      <c r="I14" s="7">
        <v>198856</v>
      </c>
      <c r="J14" s="8">
        <f t="shared" si="1"/>
        <v>0.84992093003376501</v>
      </c>
      <c r="K14" s="7">
        <v>18623</v>
      </c>
      <c r="L14" s="8">
        <f t="shared" si="2"/>
        <v>7.9595674659144341E-2</v>
      </c>
      <c r="M14" s="7">
        <v>109121</v>
      </c>
      <c r="N14" s="8">
        <f t="shared" si="3"/>
        <v>0.46638885327178697</v>
      </c>
    </row>
    <row r="15" spans="1:19" x14ac:dyDescent="0.25">
      <c r="A15" s="15">
        <v>12</v>
      </c>
      <c r="B15" s="9" t="s">
        <v>7</v>
      </c>
      <c r="C15" s="5">
        <v>679494</v>
      </c>
      <c r="D15" s="5">
        <v>287885</v>
      </c>
      <c r="E15" s="5">
        <v>944044</v>
      </c>
      <c r="F15" s="5">
        <v>957743</v>
      </c>
      <c r="G15" s="5">
        <f t="shared" si="0"/>
        <v>967379</v>
      </c>
      <c r="H15" s="6">
        <v>35198.980282200006</v>
      </c>
      <c r="I15" s="7">
        <v>808050</v>
      </c>
      <c r="J15" s="8">
        <f t="shared" si="1"/>
        <v>0.83529826469253521</v>
      </c>
      <c r="K15" s="7">
        <v>165936</v>
      </c>
      <c r="L15" s="8">
        <f t="shared" si="2"/>
        <v>0.17153153004148322</v>
      </c>
      <c r="M15" s="7">
        <v>508063</v>
      </c>
      <c r="N15" s="8">
        <f t="shared" si="3"/>
        <v>0.52519539911451463</v>
      </c>
    </row>
    <row r="16" spans="1:19" x14ac:dyDescent="0.25">
      <c r="A16" s="15">
        <v>13</v>
      </c>
      <c r="B16" s="9" t="s">
        <v>38</v>
      </c>
      <c r="C16" s="5">
        <v>23070</v>
      </c>
      <c r="D16" s="5">
        <v>0</v>
      </c>
      <c r="E16" s="5">
        <v>23070</v>
      </c>
      <c r="F16" s="5">
        <v>23070</v>
      </c>
      <c r="G16" s="5">
        <v>23070</v>
      </c>
      <c r="H16" s="6">
        <v>6.8838999999999992E-3</v>
      </c>
      <c r="I16" s="7">
        <v>0</v>
      </c>
      <c r="J16" s="8">
        <f t="shared" si="1"/>
        <v>0</v>
      </c>
      <c r="K16" s="7">
        <v>0</v>
      </c>
      <c r="L16" s="8">
        <f t="shared" si="2"/>
        <v>0</v>
      </c>
      <c r="M16" s="7">
        <v>0</v>
      </c>
      <c r="N16" s="8">
        <f t="shared" si="3"/>
        <v>0</v>
      </c>
    </row>
    <row r="17" spans="1:14" x14ac:dyDescent="0.25">
      <c r="A17" s="15">
        <v>14</v>
      </c>
      <c r="B17" s="9" t="s">
        <v>39</v>
      </c>
      <c r="C17" s="5">
        <v>1720020</v>
      </c>
      <c r="D17" s="5">
        <v>817920</v>
      </c>
      <c r="E17" s="5">
        <v>2437150</v>
      </c>
      <c r="F17" s="5">
        <v>2498546</v>
      </c>
      <c r="G17" s="5">
        <f t="shared" si="0"/>
        <v>2537940</v>
      </c>
      <c r="H17" s="6">
        <v>168492.64239700002</v>
      </c>
      <c r="I17" s="7">
        <v>2383886</v>
      </c>
      <c r="J17" s="8">
        <f t="shared" si="1"/>
        <v>0.93929958943079817</v>
      </c>
      <c r="K17" s="7">
        <v>97310</v>
      </c>
      <c r="L17" s="8">
        <f t="shared" si="2"/>
        <v>3.834211998707613E-2</v>
      </c>
      <c r="M17" s="7">
        <v>1660739</v>
      </c>
      <c r="N17" s="8">
        <f t="shared" si="3"/>
        <v>0.65436495740640044</v>
      </c>
    </row>
    <row r="18" spans="1:14" x14ac:dyDescent="0.25">
      <c r="A18" s="15">
        <v>16</v>
      </c>
      <c r="B18" s="9" t="s">
        <v>8</v>
      </c>
      <c r="C18" s="5">
        <v>15025</v>
      </c>
      <c r="D18" s="5">
        <v>58516</v>
      </c>
      <c r="E18" s="5">
        <v>72901</v>
      </c>
      <c r="F18" s="5">
        <v>73182</v>
      </c>
      <c r="G18" s="5">
        <f t="shared" si="0"/>
        <v>73541</v>
      </c>
      <c r="H18" s="6">
        <v>5683.4706399999995</v>
      </c>
      <c r="I18" s="7">
        <v>54157</v>
      </c>
      <c r="J18" s="8">
        <f t="shared" si="1"/>
        <v>0.73641914034348188</v>
      </c>
      <c r="K18" s="7">
        <v>9310</v>
      </c>
      <c r="L18" s="8">
        <f t="shared" si="2"/>
        <v>0.12659604846276226</v>
      </c>
      <c r="M18" s="7">
        <v>44736</v>
      </c>
      <c r="N18" s="8">
        <f t="shared" si="3"/>
        <v>0.60831372975619047</v>
      </c>
    </row>
    <row r="19" spans="1:14" x14ac:dyDescent="0.25">
      <c r="A19" s="15">
        <v>17</v>
      </c>
      <c r="B19" s="9" t="s">
        <v>19</v>
      </c>
      <c r="C19" s="5">
        <v>0</v>
      </c>
      <c r="D19" s="5">
        <v>404</v>
      </c>
      <c r="E19" s="5">
        <v>445</v>
      </c>
      <c r="F19" s="5">
        <v>407</v>
      </c>
      <c r="G19" s="5">
        <f t="shared" si="0"/>
        <v>404</v>
      </c>
      <c r="H19" s="6">
        <v>8.4124271999999998</v>
      </c>
      <c r="I19" s="7">
        <v>264</v>
      </c>
      <c r="J19" s="8">
        <f t="shared" si="1"/>
        <v>0.65346534653465349</v>
      </c>
      <c r="K19" s="7">
        <v>28</v>
      </c>
      <c r="L19" s="8">
        <f t="shared" si="2"/>
        <v>6.9306930693069313E-2</v>
      </c>
      <c r="M19" s="7">
        <v>322</v>
      </c>
      <c r="N19" s="8">
        <f t="shared" si="3"/>
        <v>0.79702970297029707</v>
      </c>
    </row>
    <row r="20" spans="1:14" x14ac:dyDescent="0.25">
      <c r="A20" s="15">
        <v>18</v>
      </c>
      <c r="B20" s="9" t="s">
        <v>20</v>
      </c>
      <c r="C20" s="5">
        <v>3660</v>
      </c>
      <c r="D20" s="5">
        <v>9674</v>
      </c>
      <c r="E20" s="5">
        <v>11443</v>
      </c>
      <c r="F20" s="5">
        <v>11602</v>
      </c>
      <c r="G20" s="5">
        <f t="shared" si="0"/>
        <v>13334</v>
      </c>
      <c r="H20" s="6">
        <v>695.80272739999998</v>
      </c>
      <c r="I20" s="7">
        <v>9880</v>
      </c>
      <c r="J20" s="8">
        <f t="shared" si="1"/>
        <v>0.74096295185240735</v>
      </c>
      <c r="K20" s="7">
        <v>4302</v>
      </c>
      <c r="L20" s="8">
        <f t="shared" si="2"/>
        <v>0.32263386830658469</v>
      </c>
      <c r="M20" s="7">
        <v>1686</v>
      </c>
      <c r="N20" s="8">
        <f t="shared" si="3"/>
        <v>0.12644367781610918</v>
      </c>
    </row>
    <row r="21" spans="1:14" x14ac:dyDescent="0.25">
      <c r="A21" s="15">
        <v>19</v>
      </c>
      <c r="B21" s="9" t="s">
        <v>14</v>
      </c>
      <c r="C21" s="5">
        <v>69065</v>
      </c>
      <c r="D21" s="5">
        <v>354779</v>
      </c>
      <c r="E21" s="5">
        <v>416152</v>
      </c>
      <c r="F21" s="5">
        <v>418761</v>
      </c>
      <c r="G21" s="5">
        <f t="shared" si="0"/>
        <v>423844</v>
      </c>
      <c r="H21" s="6">
        <v>32399.023535600008</v>
      </c>
      <c r="I21" s="7">
        <v>190884</v>
      </c>
      <c r="J21" s="8">
        <f t="shared" si="1"/>
        <v>0.45036381310104662</v>
      </c>
      <c r="K21" s="7">
        <v>103244</v>
      </c>
      <c r="L21" s="8">
        <f t="shared" si="2"/>
        <v>0.24358962259699324</v>
      </c>
      <c r="M21" s="7">
        <v>423796</v>
      </c>
      <c r="N21" s="8">
        <f t="shared" si="3"/>
        <v>0.99988675078566647</v>
      </c>
    </row>
    <row r="22" spans="1:14" x14ac:dyDescent="0.25">
      <c r="A22" s="15">
        <v>20</v>
      </c>
      <c r="B22" s="9" t="s">
        <v>15</v>
      </c>
      <c r="C22" s="5">
        <v>126419</v>
      </c>
      <c r="D22" s="5">
        <v>105564</v>
      </c>
      <c r="E22" s="5">
        <v>215043</v>
      </c>
      <c r="F22" s="5">
        <v>217205</v>
      </c>
      <c r="G22" s="5">
        <f t="shared" si="0"/>
        <v>231983</v>
      </c>
      <c r="H22" s="6">
        <v>6743.637966199999</v>
      </c>
      <c r="I22" s="7">
        <v>191602</v>
      </c>
      <c r="J22" s="8">
        <f t="shared" si="1"/>
        <v>0.82593121047662976</v>
      </c>
      <c r="K22" s="7">
        <v>57529</v>
      </c>
      <c r="L22" s="8">
        <f t="shared" si="2"/>
        <v>0.24798799912062522</v>
      </c>
      <c r="M22" s="7">
        <v>212047</v>
      </c>
      <c r="N22" s="8">
        <f t="shared" si="3"/>
        <v>0.91406266838518335</v>
      </c>
    </row>
    <row r="23" spans="1:14" x14ac:dyDescent="0.25">
      <c r="A23" s="15">
        <v>21</v>
      </c>
      <c r="B23" s="9" t="s">
        <v>16</v>
      </c>
      <c r="C23" s="5">
        <v>5842</v>
      </c>
      <c r="D23" s="5">
        <v>78257</v>
      </c>
      <c r="E23" s="5">
        <v>76016</v>
      </c>
      <c r="F23" s="5">
        <v>81097</v>
      </c>
      <c r="G23" s="5">
        <f t="shared" si="0"/>
        <v>84099</v>
      </c>
      <c r="H23" s="6">
        <v>2835.6949096999997</v>
      </c>
      <c r="I23" s="7">
        <v>48340</v>
      </c>
      <c r="J23" s="8">
        <f t="shared" si="1"/>
        <v>0.57479874909333051</v>
      </c>
      <c r="K23" s="7">
        <v>23088</v>
      </c>
      <c r="L23" s="8">
        <f t="shared" si="2"/>
        <v>0.27453358541718687</v>
      </c>
      <c r="M23" s="7">
        <v>31893</v>
      </c>
      <c r="N23" s="8">
        <f t="shared" si="3"/>
        <v>0.37923161987657406</v>
      </c>
    </row>
    <row r="24" spans="1:14" x14ac:dyDescent="0.25">
      <c r="A24" s="15">
        <v>22</v>
      </c>
      <c r="B24" s="9" t="s">
        <v>2</v>
      </c>
      <c r="C24" s="5">
        <v>3118</v>
      </c>
      <c r="D24" s="5">
        <v>15510</v>
      </c>
      <c r="E24" s="5">
        <v>17687</v>
      </c>
      <c r="F24" s="5">
        <v>18310</v>
      </c>
      <c r="G24" s="5">
        <f t="shared" si="0"/>
        <v>18628</v>
      </c>
      <c r="H24" s="6">
        <v>928.20177430000012</v>
      </c>
      <c r="I24" s="7">
        <v>10898</v>
      </c>
      <c r="J24" s="8">
        <f t="shared" si="1"/>
        <v>0.58503328322954695</v>
      </c>
      <c r="K24" s="7">
        <v>643</v>
      </c>
      <c r="L24" s="8">
        <f t="shared" si="2"/>
        <v>3.4517929997852692E-2</v>
      </c>
      <c r="M24" s="7">
        <v>2360</v>
      </c>
      <c r="N24" s="8">
        <f t="shared" si="3"/>
        <v>0.12669100279149667</v>
      </c>
    </row>
    <row r="25" spans="1:14" x14ac:dyDescent="0.25">
      <c r="A25" s="15">
        <v>23</v>
      </c>
      <c r="B25" s="9" t="s">
        <v>25</v>
      </c>
      <c r="C25" s="5">
        <v>0</v>
      </c>
      <c r="D25" s="5">
        <v>849</v>
      </c>
      <c r="E25" s="5">
        <v>938</v>
      </c>
      <c r="F25" s="5">
        <v>875</v>
      </c>
      <c r="G25" s="5">
        <f t="shared" si="0"/>
        <v>849</v>
      </c>
      <c r="H25" s="6">
        <v>14.2636</v>
      </c>
      <c r="I25" s="7">
        <v>804</v>
      </c>
      <c r="J25" s="8">
        <f t="shared" si="1"/>
        <v>0.94699646643109536</v>
      </c>
      <c r="K25" s="7">
        <v>34</v>
      </c>
      <c r="L25" s="8">
        <f t="shared" si="2"/>
        <v>4.0047114252061249E-2</v>
      </c>
      <c r="M25" s="7">
        <v>827</v>
      </c>
      <c r="N25" s="8">
        <f t="shared" si="3"/>
        <v>0.97408716136631335</v>
      </c>
    </row>
    <row r="26" spans="1:14" x14ac:dyDescent="0.25">
      <c r="A26" s="15">
        <v>24</v>
      </c>
      <c r="B26" s="9" t="s">
        <v>21</v>
      </c>
      <c r="C26" s="5">
        <v>158</v>
      </c>
      <c r="D26" s="5">
        <v>553</v>
      </c>
      <c r="E26" s="5">
        <v>280</v>
      </c>
      <c r="F26" s="5">
        <v>704</v>
      </c>
      <c r="G26" s="5">
        <f t="shared" si="0"/>
        <v>711</v>
      </c>
      <c r="H26" s="6">
        <v>7.3077784999999986</v>
      </c>
      <c r="I26" s="7">
        <v>571</v>
      </c>
      <c r="J26" s="8">
        <f t="shared" si="1"/>
        <v>0.80309423347398035</v>
      </c>
      <c r="K26" s="7">
        <v>410</v>
      </c>
      <c r="L26" s="8">
        <f t="shared" si="2"/>
        <v>0.57665260196905765</v>
      </c>
      <c r="M26" s="7">
        <v>707</v>
      </c>
      <c r="N26" s="8">
        <f t="shared" si="3"/>
        <v>0.99437412095639943</v>
      </c>
    </row>
    <row r="27" spans="1:14" x14ac:dyDescent="0.25">
      <c r="A27" s="15">
        <v>25</v>
      </c>
      <c r="B27" s="9" t="s">
        <v>3</v>
      </c>
      <c r="C27" s="5">
        <v>17550</v>
      </c>
      <c r="D27" s="5">
        <v>53996</v>
      </c>
      <c r="E27" s="5">
        <v>64997</v>
      </c>
      <c r="F27" s="5">
        <v>67972</v>
      </c>
      <c r="G27" s="5">
        <f t="shared" si="0"/>
        <v>71546</v>
      </c>
      <c r="H27" s="6">
        <v>2099.5794307000001</v>
      </c>
      <c r="I27" s="7">
        <v>68347</v>
      </c>
      <c r="J27" s="8">
        <f t="shared" si="1"/>
        <v>0.95528750733793644</v>
      </c>
      <c r="K27" s="7">
        <v>26561</v>
      </c>
      <c r="L27" s="8">
        <f t="shared" si="2"/>
        <v>0.37124367539764624</v>
      </c>
      <c r="M27" s="7">
        <v>49808</v>
      </c>
      <c r="N27" s="8">
        <f t="shared" si="3"/>
        <v>0.69616750062896593</v>
      </c>
    </row>
    <row r="28" spans="1:14" x14ac:dyDescent="0.25">
      <c r="A28" s="15">
        <v>26</v>
      </c>
      <c r="B28" s="9" t="s">
        <v>24</v>
      </c>
      <c r="C28" s="5">
        <v>3549</v>
      </c>
      <c r="D28" s="5">
        <v>10823</v>
      </c>
      <c r="E28" s="5">
        <v>14391</v>
      </c>
      <c r="F28" s="5">
        <v>14388</v>
      </c>
      <c r="G28" s="5">
        <f t="shared" si="0"/>
        <v>14372</v>
      </c>
      <c r="H28" s="6">
        <v>249.82331500000001</v>
      </c>
      <c r="I28" s="7">
        <v>14372</v>
      </c>
      <c r="J28" s="8">
        <f t="shared" si="1"/>
        <v>1</v>
      </c>
      <c r="K28" s="7">
        <v>594</v>
      </c>
      <c r="L28" s="8">
        <f t="shared" si="2"/>
        <v>4.1330364597829114E-2</v>
      </c>
      <c r="M28" s="7">
        <v>14372</v>
      </c>
      <c r="N28" s="8">
        <f t="shared" si="3"/>
        <v>1</v>
      </c>
    </row>
    <row r="29" spans="1:14" x14ac:dyDescent="0.25">
      <c r="A29" s="15">
        <v>27</v>
      </c>
      <c r="B29" s="9" t="s">
        <v>23</v>
      </c>
      <c r="C29" s="5">
        <v>0</v>
      </c>
      <c r="D29" s="5">
        <v>4835</v>
      </c>
      <c r="E29" s="5">
        <v>3674</v>
      </c>
      <c r="F29" s="5">
        <v>4614</v>
      </c>
      <c r="G29" s="5">
        <f t="shared" si="0"/>
        <v>4835</v>
      </c>
      <c r="H29" s="6">
        <v>120.57458439999999</v>
      </c>
      <c r="I29" s="7">
        <v>4180</v>
      </c>
      <c r="J29" s="8">
        <f t="shared" si="1"/>
        <v>0.86452947259565671</v>
      </c>
      <c r="K29" s="7">
        <v>2616</v>
      </c>
      <c r="L29" s="8">
        <f t="shared" si="2"/>
        <v>0.54105480868665978</v>
      </c>
      <c r="M29" s="7">
        <v>2785</v>
      </c>
      <c r="N29" s="8">
        <f t="shared" si="3"/>
        <v>0.57600827300930713</v>
      </c>
    </row>
    <row r="30" spans="1:14" ht="15.75" x14ac:dyDescent="0.25">
      <c r="A30" s="15">
        <v>28</v>
      </c>
      <c r="B30" s="9" t="s">
        <v>18</v>
      </c>
      <c r="C30" s="5">
        <v>45394</v>
      </c>
      <c r="D30" s="5">
        <v>8016</v>
      </c>
      <c r="E30" s="12">
        <v>44439</v>
      </c>
      <c r="F30" s="5">
        <v>48971</v>
      </c>
      <c r="G30" s="5">
        <f t="shared" si="0"/>
        <v>53410</v>
      </c>
      <c r="H30" s="6">
        <v>848.86545989999991</v>
      </c>
      <c r="I30" s="7">
        <v>51417</v>
      </c>
      <c r="J30" s="8">
        <f t="shared" si="1"/>
        <v>0.96268489046994943</v>
      </c>
      <c r="K30" s="7">
        <v>17320</v>
      </c>
      <c r="L30" s="8">
        <f t="shared" si="2"/>
        <v>0.32428384197715782</v>
      </c>
      <c r="M30" s="7">
        <v>53410</v>
      </c>
      <c r="N30" s="8">
        <f t="shared" si="3"/>
        <v>1</v>
      </c>
    </row>
    <row r="31" spans="1:14" ht="15.75" x14ac:dyDescent="0.25">
      <c r="A31" s="20" t="s">
        <v>31</v>
      </c>
      <c r="B31" s="20"/>
      <c r="C31" s="11">
        <f t="shared" ref="C31:I31" si="4">SUM(C4:C30)</f>
        <v>13398517</v>
      </c>
      <c r="D31" s="11">
        <f t="shared" si="4"/>
        <v>6220851</v>
      </c>
      <c r="E31" s="12">
        <f t="shared" si="4"/>
        <v>19226383</v>
      </c>
      <c r="F31" s="12">
        <f t="shared" si="4"/>
        <v>19460692</v>
      </c>
      <c r="G31" s="12">
        <f t="shared" si="4"/>
        <v>19619368</v>
      </c>
      <c r="H31" s="13">
        <f t="shared" si="4"/>
        <v>1114621.2101856002</v>
      </c>
      <c r="I31" s="14">
        <f t="shared" si="4"/>
        <v>17293378</v>
      </c>
      <c r="J31" s="10">
        <f t="shared" si="1"/>
        <v>0.88144419330938695</v>
      </c>
      <c r="K31" s="14">
        <f>SUM(K4:K30)</f>
        <v>1283237</v>
      </c>
      <c r="L31" s="10">
        <f t="shared" si="2"/>
        <v>6.5406643068217085E-2</v>
      </c>
      <c r="M31" s="14">
        <f>SUM(M4:M30)</f>
        <v>14934141</v>
      </c>
      <c r="N31" s="10">
        <f t="shared" si="3"/>
        <v>0.76119378565099549</v>
      </c>
    </row>
    <row r="32" spans="1:14" x14ac:dyDescent="0.25">
      <c r="A32" s="17" t="s">
        <v>43</v>
      </c>
    </row>
  </sheetData>
  <sortState xmlns:xlrd2="http://schemas.microsoft.com/office/spreadsheetml/2017/richdata2" ref="A4:N34">
    <sortCondition ref="A4:A34"/>
  </sortState>
  <mergeCells count="3">
    <mergeCell ref="A1:N1"/>
    <mergeCell ref="A2:N2"/>
    <mergeCell ref="A31:B3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VIJAY SHANTILAL PATEL</cp:lastModifiedBy>
  <cp:lastPrinted>2025-11-27T14:59:11Z</cp:lastPrinted>
  <dcterms:created xsi:type="dcterms:W3CDTF">2023-11-02T09:47:50Z</dcterms:created>
  <dcterms:modified xsi:type="dcterms:W3CDTF">2025-11-27T14:59:39Z</dcterms:modified>
</cp:coreProperties>
</file>